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nsejería Hacienda\Presupuestos\2020\PRESUPUESTO PLAN ACTUACION\"/>
    </mc:Choice>
  </mc:AlternateContent>
  <bookViews>
    <workbookView xWindow="0" yWindow="0" windowWidth="38400" windowHeight="11700"/>
  </bookViews>
  <sheets>
    <sheet name="Gastos Previstos" sheetId="1" r:id="rId1"/>
    <sheet name="Ingresos Previstos" sheetId="2" r:id="rId2"/>
    <sheet name="Presupuest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19" i="3"/>
  <c r="E14" i="3"/>
  <c r="E11" i="3"/>
  <c r="E2" i="3"/>
  <c r="E4" i="3"/>
  <c r="B21" i="3"/>
  <c r="B19" i="3"/>
  <c r="B16" i="3"/>
  <c r="B14" i="3" s="1"/>
  <c r="B11" i="3"/>
  <c r="B3" i="3"/>
  <c r="B26" i="2"/>
  <c r="B20" i="2"/>
  <c r="B13" i="2"/>
  <c r="B6" i="2"/>
  <c r="B20" i="1"/>
  <c r="B16" i="1"/>
  <c r="B11" i="1"/>
  <c r="B4" i="1"/>
  <c r="B22" i="1" s="1"/>
</calcChain>
</file>

<file path=xl/sharedStrings.xml><?xml version="1.0" encoding="utf-8"?>
<sst xmlns="http://schemas.openxmlformats.org/spreadsheetml/2006/main" count="79" uniqueCount="74">
  <si>
    <t>RECURSOS HUMANOS</t>
  </si>
  <si>
    <t>Sueldos y salarios</t>
  </si>
  <si>
    <t>Seguridad social</t>
  </si>
  <si>
    <t>TOTAL RECURSOS HUMANOS</t>
  </si>
  <si>
    <t>OTROS GASTOS DE EXPLOTACION</t>
  </si>
  <si>
    <t>Servicios Exteriores</t>
  </si>
  <si>
    <t>Otros gastos de gestión corriente</t>
  </si>
  <si>
    <t>Gastos por Ayudas y Otros</t>
  </si>
  <si>
    <t>Pasivos financieros: devolución préstamo</t>
  </si>
  <si>
    <t>TOTAL GENERAL</t>
  </si>
  <si>
    <t>INVERSIONES</t>
  </si>
  <si>
    <t>Equipamiento Científico</t>
  </si>
  <si>
    <t>Otros (ordenadores, mobiliario, etc.)</t>
  </si>
  <si>
    <t>TOTAL INFRAESTRUCTURAS</t>
  </si>
  <si>
    <t>GASTOS FINANCIEROS</t>
  </si>
  <si>
    <t>Gastos financieros</t>
  </si>
  <si>
    <t>TOTAL GASTOS FINANCIEROS</t>
  </si>
  <si>
    <t>TOTAL GASTOS</t>
  </si>
  <si>
    <t>Subvenciones de explotación</t>
  </si>
  <si>
    <t>Estado</t>
  </si>
  <si>
    <t>Comunidad de Madrid (Nominativa)</t>
  </si>
  <si>
    <t>Comunidad de Madrid ( Ayudas Competitivas)</t>
  </si>
  <si>
    <t>Otras subvenciones de explotación</t>
  </si>
  <si>
    <t>TOTAL SUBVENCIONES DE EXPLOTACIÓN</t>
  </si>
  <si>
    <t>Ingresos Patrimoniales</t>
  </si>
  <si>
    <t>Prestaciones de servicios</t>
  </si>
  <si>
    <t>Otros ingresos (Tripartita)</t>
  </si>
  <si>
    <t>Otros ingresos patrimoniales</t>
  </si>
  <si>
    <t>Ingresos financieros</t>
  </si>
  <si>
    <t>TOTAL INGRESOS PATRIMONIALES</t>
  </si>
  <si>
    <t>Transferencias de capital</t>
  </si>
  <si>
    <t>Otras</t>
  </si>
  <si>
    <t>TOTAL TRANSFERENCIAS DE CAPITAL</t>
  </si>
  <si>
    <t>PASIVOS FINANCIEROS</t>
  </si>
  <si>
    <t>Préstamo de la Comunidad de Madrid</t>
  </si>
  <si>
    <t>TOTAL INGRESOS</t>
  </si>
  <si>
    <t>Operaciones de Funcionamiento - Gastos</t>
  </si>
  <si>
    <t>Operaciones de Funcionamiento - Ingresos</t>
  </si>
  <si>
    <t>1. Ayudas monetarias y otros</t>
  </si>
  <si>
    <t>1. Ingresos de la Entidad por la actividad propia</t>
  </si>
  <si>
    <t>2. Consumos de explotación</t>
  </si>
  <si>
    <t>Subvenciones públicas (CM)</t>
  </si>
  <si>
    <t>- Servicios exteriores</t>
  </si>
  <si>
    <t>Proyectos de investigación</t>
  </si>
  <si>
    <t>- Mantenimiento Edificio</t>
  </si>
  <si>
    <t>- Del Estado</t>
  </si>
  <si>
    <t>- Otros gastos de gestión corriente</t>
  </si>
  <si>
    <t>- Otras</t>
  </si>
  <si>
    <t>- Gastos por Ayudas y Otros</t>
  </si>
  <si>
    <t>Contratos con empresas</t>
  </si>
  <si>
    <t>3. Gastos de personal</t>
  </si>
  <si>
    <t>Programas de Financiación de RRHH</t>
  </si>
  <si>
    <t>4. Gastos financieros</t>
  </si>
  <si>
    <t>Ingresos patrimoniales a la explotación</t>
  </si>
  <si>
    <t>5. Pasivos financieros (devolución préstamo)</t>
  </si>
  <si>
    <t>2. Pasivos financieros (préstamo CM)</t>
  </si>
  <si>
    <t>Total Gastos Operaciones de Funcionamiento</t>
  </si>
  <si>
    <t>Total Ingresos Operaciones de Funcionamiento</t>
  </si>
  <si>
    <t>Operaciones de Fondos - Aplicaciones</t>
  </si>
  <si>
    <t>Operaciones de Fondos - Orígenes</t>
  </si>
  <si>
    <t>1. Aumento de inmovilizado</t>
  </si>
  <si>
    <t>1. Subvenciones de capital</t>
  </si>
  <si>
    <t>Inmovilizado inmaterial</t>
  </si>
  <si>
    <t>De la CM</t>
  </si>
  <si>
    <t>Inmovilizado material</t>
  </si>
  <si>
    <t>Del estado</t>
  </si>
  <si>
    <t>- Equipamiento científico</t>
  </si>
  <si>
    <t>- Otros (mobiliario, parque informático, etc.)</t>
  </si>
  <si>
    <t>185.922</t>
  </si>
  <si>
    <t> 2. Ingresos patrimoniales para inversión</t>
  </si>
  <si>
    <t>Total Gastos operaciones de fondos</t>
  </si>
  <si>
    <t>Total Ingresos operaciones de fondos</t>
  </si>
  <si>
    <t>Total Gastos presupuestados</t>
  </si>
  <si>
    <t>Total Ingresos Presupuestados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</si>
</sst>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6" fontId="2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6" fontId="2" fillId="2" borderId="5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/>
    </xf>
    <xf numFmtId="6" fontId="5" fillId="3" borderId="1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E11" sqref="E11"/>
    </sheetView>
  </sheetViews>
  <sheetFormatPr baseColWidth="10" defaultRowHeight="15" x14ac:dyDescent="0.25"/>
  <cols>
    <col min="1" max="1" width="42.85546875" customWidth="1"/>
    <col min="2" max="2" width="14.140625" customWidth="1"/>
  </cols>
  <sheetData>
    <row r="1" spans="1:2" ht="15.75" thickBot="1" x14ac:dyDescent="0.3">
      <c r="A1" s="1" t="s">
        <v>0</v>
      </c>
      <c r="B1" s="2">
        <v>2020</v>
      </c>
    </row>
    <row r="2" spans="1:2" x14ac:dyDescent="0.25">
      <c r="A2" s="3" t="s">
        <v>1</v>
      </c>
      <c r="B2" s="4">
        <v>3768485</v>
      </c>
    </row>
    <row r="3" spans="1:2" ht="15.75" thickBot="1" x14ac:dyDescent="0.3">
      <c r="A3" s="3" t="s">
        <v>2</v>
      </c>
      <c r="B3" s="4">
        <v>1111326</v>
      </c>
    </row>
    <row r="4" spans="1:2" ht="15.75" thickBot="1" x14ac:dyDescent="0.3">
      <c r="A4" s="1" t="s">
        <v>3</v>
      </c>
      <c r="B4" s="5">
        <f>SUM(B2:B3)</f>
        <v>4879811</v>
      </c>
    </row>
    <row r="5" spans="1:2" ht="15.75" thickBot="1" x14ac:dyDescent="0.3">
      <c r="A5" s="6"/>
      <c r="B5" s="7"/>
    </row>
    <row r="6" spans="1:2" ht="15.75" thickBot="1" x14ac:dyDescent="0.3">
      <c r="A6" s="1" t="s">
        <v>4</v>
      </c>
      <c r="B6" s="2">
        <v>2020</v>
      </c>
    </row>
    <row r="7" spans="1:2" x14ac:dyDescent="0.25">
      <c r="A7" s="3" t="s">
        <v>5</v>
      </c>
      <c r="B7" s="4">
        <v>2661171</v>
      </c>
    </row>
    <row r="8" spans="1:2" x14ac:dyDescent="0.25">
      <c r="A8" s="3" t="s">
        <v>6</v>
      </c>
      <c r="B8" s="8">
        <v>0</v>
      </c>
    </row>
    <row r="9" spans="1:2" x14ac:dyDescent="0.25">
      <c r="A9" s="3" t="s">
        <v>7</v>
      </c>
      <c r="B9" s="8">
        <v>0</v>
      </c>
    </row>
    <row r="10" spans="1:2" ht="15.75" thickBot="1" x14ac:dyDescent="0.3">
      <c r="A10" s="3" t="s">
        <v>8</v>
      </c>
      <c r="B10" s="9">
        <v>951739</v>
      </c>
    </row>
    <row r="11" spans="1:2" ht="15.75" thickBot="1" x14ac:dyDescent="0.3">
      <c r="A11" s="1" t="s">
        <v>9</v>
      </c>
      <c r="B11" s="10">
        <f>SUM(B7:B10)</f>
        <v>3612910</v>
      </c>
    </row>
    <row r="12" spans="1:2" ht="15.75" thickBot="1" x14ac:dyDescent="0.3">
      <c r="A12" s="7"/>
      <c r="B12" s="7"/>
    </row>
    <row r="13" spans="1:2" ht="15.75" thickBot="1" x14ac:dyDescent="0.3">
      <c r="A13" s="1" t="s">
        <v>10</v>
      </c>
      <c r="B13" s="2">
        <v>2020</v>
      </c>
    </row>
    <row r="14" spans="1:2" x14ac:dyDescent="0.25">
      <c r="A14" s="3" t="s">
        <v>11</v>
      </c>
      <c r="B14" s="4">
        <v>916664</v>
      </c>
    </row>
    <row r="15" spans="1:2" ht="15.75" thickBot="1" x14ac:dyDescent="0.3">
      <c r="A15" s="3" t="s">
        <v>12</v>
      </c>
      <c r="B15" s="9">
        <v>195922</v>
      </c>
    </row>
    <row r="16" spans="1:2" ht="15.75" thickBot="1" x14ac:dyDescent="0.3">
      <c r="A16" s="1" t="s">
        <v>13</v>
      </c>
      <c r="B16" s="10">
        <f>+B15+B14</f>
        <v>1112586</v>
      </c>
    </row>
    <row r="17" spans="1:2" ht="15.75" thickBot="1" x14ac:dyDescent="0.3">
      <c r="A17" s="7"/>
      <c r="B17" s="7"/>
    </row>
    <row r="18" spans="1:2" ht="15.75" thickBot="1" x14ac:dyDescent="0.3">
      <c r="A18" s="1" t="s">
        <v>14</v>
      </c>
      <c r="B18" s="2">
        <v>2020</v>
      </c>
    </row>
    <row r="19" spans="1:2" ht="15.75" thickBot="1" x14ac:dyDescent="0.3">
      <c r="A19" s="3" t="s">
        <v>15</v>
      </c>
      <c r="B19" s="9">
        <v>31000</v>
      </c>
    </row>
    <row r="20" spans="1:2" ht="15.75" thickBot="1" x14ac:dyDescent="0.3">
      <c r="A20" s="1" t="s">
        <v>16</v>
      </c>
      <c r="B20" s="10">
        <f>+B19</f>
        <v>31000</v>
      </c>
    </row>
    <row r="21" spans="1:2" ht="15.75" thickBot="1" x14ac:dyDescent="0.3">
      <c r="A21" s="7"/>
      <c r="B21" s="7"/>
    </row>
    <row r="22" spans="1:2" ht="15.75" thickBot="1" x14ac:dyDescent="0.3">
      <c r="A22" s="11" t="s">
        <v>17</v>
      </c>
      <c r="B22" s="12">
        <f>+B4+B11+B16+B20</f>
        <v>9636307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G31" sqref="G31"/>
    </sheetView>
  </sheetViews>
  <sheetFormatPr baseColWidth="10" defaultRowHeight="15" x14ac:dyDescent="0.25"/>
  <cols>
    <col min="1" max="1" width="42.85546875" customWidth="1"/>
  </cols>
  <sheetData>
    <row r="1" spans="1:2" ht="15.75" thickBot="1" x14ac:dyDescent="0.3">
      <c r="A1" s="1" t="s">
        <v>18</v>
      </c>
      <c r="B1" s="2">
        <v>2020</v>
      </c>
    </row>
    <row r="2" spans="1:2" x14ac:dyDescent="0.25">
      <c r="A2" s="3" t="s">
        <v>19</v>
      </c>
      <c r="B2" s="13">
        <v>1030017.44367244</v>
      </c>
    </row>
    <row r="3" spans="1:2" x14ac:dyDescent="0.25">
      <c r="A3" s="3" t="s">
        <v>20</v>
      </c>
      <c r="B3" s="13">
        <v>2345357.5975000001</v>
      </c>
    </row>
    <row r="4" spans="1:2" x14ac:dyDescent="0.25">
      <c r="A4" s="3" t="s">
        <v>21</v>
      </c>
      <c r="B4" s="13">
        <v>627067.94898006995</v>
      </c>
    </row>
    <row r="5" spans="1:2" ht="15.75" thickBot="1" x14ac:dyDescent="0.3">
      <c r="A5" s="3" t="s">
        <v>22</v>
      </c>
      <c r="B5" s="13">
        <v>2699484.1533611803</v>
      </c>
    </row>
    <row r="6" spans="1:2" ht="15.75" thickBot="1" x14ac:dyDescent="0.3">
      <c r="A6" s="1" t="s">
        <v>23</v>
      </c>
      <c r="B6" s="5">
        <f>SUM(B2:B5)</f>
        <v>6701927.1435136907</v>
      </c>
    </row>
    <row r="7" spans="1:2" ht="15.75" thickBot="1" x14ac:dyDescent="0.3">
      <c r="A7" s="6"/>
      <c r="B7" s="7"/>
    </row>
    <row r="8" spans="1:2" ht="15.75" thickBot="1" x14ac:dyDescent="0.3">
      <c r="A8" s="1" t="s">
        <v>24</v>
      </c>
      <c r="B8" s="2">
        <v>2020</v>
      </c>
    </row>
    <row r="9" spans="1:2" x14ac:dyDescent="0.25">
      <c r="A9" s="3" t="s">
        <v>25</v>
      </c>
      <c r="B9" s="13">
        <v>557297.93999999994</v>
      </c>
    </row>
    <row r="10" spans="1:2" x14ac:dyDescent="0.25">
      <c r="A10" s="3" t="s">
        <v>26</v>
      </c>
      <c r="B10" s="13">
        <v>11000</v>
      </c>
    </row>
    <row r="11" spans="1:2" x14ac:dyDescent="0.25">
      <c r="A11" s="3" t="s">
        <v>27</v>
      </c>
      <c r="B11" s="13">
        <v>274008</v>
      </c>
    </row>
    <row r="12" spans="1:2" ht="15.75" thickBot="1" x14ac:dyDescent="0.3">
      <c r="A12" s="3" t="s">
        <v>28</v>
      </c>
      <c r="B12" s="13">
        <v>0</v>
      </c>
    </row>
    <row r="13" spans="1:2" ht="15.75" thickBot="1" x14ac:dyDescent="0.3">
      <c r="A13" s="1" t="s">
        <v>29</v>
      </c>
      <c r="B13" s="5">
        <f>SUM(B9:B12)</f>
        <v>842305.94</v>
      </c>
    </row>
    <row r="14" spans="1:2" ht="15.75" thickBot="1" x14ac:dyDescent="0.3">
      <c r="A14" s="6"/>
      <c r="B14" s="7"/>
    </row>
    <row r="15" spans="1:2" ht="15.75" thickBot="1" x14ac:dyDescent="0.3">
      <c r="A15" s="1" t="s">
        <v>30</v>
      </c>
      <c r="B15" s="2">
        <v>2020</v>
      </c>
    </row>
    <row r="16" spans="1:2" x14ac:dyDescent="0.25">
      <c r="A16" s="3" t="s">
        <v>19</v>
      </c>
      <c r="B16" s="13">
        <v>479992</v>
      </c>
    </row>
    <row r="17" spans="1:2" x14ac:dyDescent="0.25">
      <c r="A17" s="3" t="s">
        <v>20</v>
      </c>
      <c r="B17" s="4">
        <v>951739.3899999999</v>
      </c>
    </row>
    <row r="18" spans="1:2" x14ac:dyDescent="0.25">
      <c r="A18" s="3" t="s">
        <v>21</v>
      </c>
      <c r="B18" s="4">
        <v>13500</v>
      </c>
    </row>
    <row r="19" spans="1:2" ht="15.75" thickBot="1" x14ac:dyDescent="0.3">
      <c r="A19" s="3" t="s">
        <v>31</v>
      </c>
      <c r="B19" s="9">
        <v>0</v>
      </c>
    </row>
    <row r="20" spans="1:2" ht="15.75" thickBot="1" x14ac:dyDescent="0.3">
      <c r="A20" s="1" t="s">
        <v>32</v>
      </c>
      <c r="B20" s="10">
        <f>SUM(B16:B19)</f>
        <v>1445231.39</v>
      </c>
    </row>
    <row r="21" spans="1:2" ht="15.75" thickBot="1" x14ac:dyDescent="0.3">
      <c r="A21" s="6"/>
      <c r="B21" s="7"/>
    </row>
    <row r="22" spans="1:2" ht="15.75" thickBot="1" x14ac:dyDescent="0.3">
      <c r="A22" s="1" t="s">
        <v>33</v>
      </c>
      <c r="B22" s="2">
        <v>2020</v>
      </c>
    </row>
    <row r="23" spans="1:2" ht="15.75" thickBot="1" x14ac:dyDescent="0.3">
      <c r="A23" s="3" t="s">
        <v>34</v>
      </c>
      <c r="B23" s="9">
        <v>646842.91</v>
      </c>
    </row>
    <row r="24" spans="1:2" ht="15.75" thickBot="1" x14ac:dyDescent="0.3">
      <c r="A24" s="1" t="s">
        <v>16</v>
      </c>
      <c r="B24" s="10">
        <v>646842.91</v>
      </c>
    </row>
    <row r="25" spans="1:2" ht="15.75" thickBot="1" x14ac:dyDescent="0.3"/>
    <row r="26" spans="1:2" ht="15.75" thickBot="1" x14ac:dyDescent="0.3">
      <c r="A26" s="11" t="s">
        <v>35</v>
      </c>
      <c r="B26" s="12">
        <f>+B6+B13+B20+B24</f>
        <v>9636307.3835136909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23" sqref="H23"/>
    </sheetView>
  </sheetViews>
  <sheetFormatPr baseColWidth="10" defaultRowHeight="15" x14ac:dyDescent="0.25"/>
  <cols>
    <col min="1" max="1" width="41.85546875" bestFit="1" customWidth="1"/>
    <col min="3" max="3" width="3.5703125" customWidth="1"/>
    <col min="4" max="4" width="43.28515625" bestFit="1" customWidth="1"/>
  </cols>
  <sheetData>
    <row r="1" spans="1:5" ht="16.5" thickTop="1" thickBot="1" x14ac:dyDescent="0.3">
      <c r="A1" s="14" t="s">
        <v>36</v>
      </c>
      <c r="B1" s="15">
        <v>2020</v>
      </c>
      <c r="C1" s="7"/>
      <c r="D1" s="14" t="s">
        <v>37</v>
      </c>
      <c r="E1" s="15">
        <v>2020</v>
      </c>
    </row>
    <row r="2" spans="1:5" ht="16.5" thickTop="1" thickBot="1" x14ac:dyDescent="0.3">
      <c r="A2" s="16" t="s">
        <v>38</v>
      </c>
      <c r="B2" s="17">
        <v>0</v>
      </c>
      <c r="C2" s="7"/>
      <c r="D2" s="16" t="s">
        <v>39</v>
      </c>
      <c r="E2" s="18">
        <f>+E3+E4+E7+E8+E9</f>
        <v>7876878.4021292496</v>
      </c>
    </row>
    <row r="3" spans="1:5" ht="15.75" thickBot="1" x14ac:dyDescent="0.3">
      <c r="A3" s="16" t="s">
        <v>40</v>
      </c>
      <c r="B3" s="18">
        <f>SUM(B4:B7)</f>
        <v>2661171</v>
      </c>
      <c r="C3" s="7"/>
      <c r="D3" s="19" t="s">
        <v>41</v>
      </c>
      <c r="E3" s="20">
        <v>3297096.5975000001</v>
      </c>
    </row>
    <row r="4" spans="1:5" ht="15.75" thickBot="1" x14ac:dyDescent="0.3">
      <c r="A4" s="19" t="s">
        <v>42</v>
      </c>
      <c r="B4" s="20">
        <v>1914133</v>
      </c>
      <c r="C4" s="7"/>
      <c r="D4" s="19" t="s">
        <v>43</v>
      </c>
      <c r="E4" s="20">
        <f>+E5+E6</f>
        <v>3827405.8646292505</v>
      </c>
    </row>
    <row r="5" spans="1:5" ht="15.75" thickBot="1" x14ac:dyDescent="0.3">
      <c r="A5" s="19" t="s">
        <v>44</v>
      </c>
      <c r="B5" s="20">
        <v>747038</v>
      </c>
      <c r="C5" s="7"/>
      <c r="D5" s="19" t="s">
        <v>45</v>
      </c>
      <c r="E5" s="20">
        <v>543853.76228799997</v>
      </c>
    </row>
    <row r="6" spans="1:5" ht="15.75" thickBot="1" x14ac:dyDescent="0.3">
      <c r="A6" s="19" t="s">
        <v>46</v>
      </c>
      <c r="B6" s="21">
        <v>0</v>
      </c>
      <c r="C6" s="7"/>
      <c r="D6" s="19" t="s">
        <v>47</v>
      </c>
      <c r="E6" s="20">
        <v>3283552.1023412505</v>
      </c>
    </row>
    <row r="7" spans="1:5" ht="15.75" thickBot="1" x14ac:dyDescent="0.3">
      <c r="A7" s="19" t="s">
        <v>48</v>
      </c>
      <c r="B7" s="21">
        <v>0</v>
      </c>
      <c r="C7" s="7"/>
      <c r="D7" s="19" t="s">
        <v>49</v>
      </c>
      <c r="E7" s="20">
        <v>557297.93999999994</v>
      </c>
    </row>
    <row r="8" spans="1:5" ht="15.75" thickBot="1" x14ac:dyDescent="0.3">
      <c r="A8" s="16" t="s">
        <v>50</v>
      </c>
      <c r="B8" s="18">
        <v>4879811</v>
      </c>
      <c r="C8" s="7"/>
      <c r="D8" s="19" t="s">
        <v>51</v>
      </c>
      <c r="E8" s="20">
        <v>529164</v>
      </c>
    </row>
    <row r="9" spans="1:5" ht="15.75" thickBot="1" x14ac:dyDescent="0.3">
      <c r="A9" s="16" t="s">
        <v>52</v>
      </c>
      <c r="B9" s="18">
        <v>31000</v>
      </c>
      <c r="C9" s="22"/>
      <c r="D9" s="19" t="s">
        <v>53</v>
      </c>
      <c r="E9" s="20">
        <v>-334086</v>
      </c>
    </row>
    <row r="10" spans="1:5" ht="15.75" thickBot="1" x14ac:dyDescent="0.3">
      <c r="A10" s="16" t="s">
        <v>54</v>
      </c>
      <c r="B10" s="18">
        <v>951739</v>
      </c>
      <c r="C10" s="7"/>
      <c r="D10" s="16" t="s">
        <v>55</v>
      </c>
      <c r="E10" s="18">
        <v>646843</v>
      </c>
    </row>
    <row r="11" spans="1:5" ht="15.75" thickBot="1" x14ac:dyDescent="0.3">
      <c r="A11" s="23" t="s">
        <v>56</v>
      </c>
      <c r="B11" s="24">
        <f>+B3+B8+B9+B10</f>
        <v>8523721</v>
      </c>
      <c r="C11" s="7"/>
      <c r="D11" s="23" t="s">
        <v>57</v>
      </c>
      <c r="E11" s="24">
        <f>+E2+E10</f>
        <v>8523721.4021292496</v>
      </c>
    </row>
    <row r="12" spans="1:5" ht="16.5" thickTop="1" thickBot="1" x14ac:dyDescent="0.3">
      <c r="A12" s="7"/>
      <c r="B12" s="7"/>
      <c r="C12" s="7"/>
      <c r="D12" s="7"/>
      <c r="E12" s="7"/>
    </row>
    <row r="13" spans="1:5" ht="16.5" thickTop="1" thickBot="1" x14ac:dyDescent="0.3">
      <c r="A13" s="14" t="s">
        <v>58</v>
      </c>
      <c r="B13" s="25">
        <v>2018</v>
      </c>
      <c r="C13" s="7"/>
      <c r="D13" s="14" t="s">
        <v>59</v>
      </c>
      <c r="E13" s="25">
        <v>2018</v>
      </c>
    </row>
    <row r="14" spans="1:5" ht="16.5" thickTop="1" thickBot="1" x14ac:dyDescent="0.3">
      <c r="A14" s="16" t="s">
        <v>60</v>
      </c>
      <c r="B14" s="18">
        <f>+B15+B16</f>
        <v>1112586</v>
      </c>
      <c r="C14" s="7"/>
      <c r="D14" s="16" t="s">
        <v>61</v>
      </c>
      <c r="E14" s="18">
        <f>+E15+E16+E17</f>
        <v>493492</v>
      </c>
    </row>
    <row r="15" spans="1:5" ht="15.75" thickBot="1" x14ac:dyDescent="0.3">
      <c r="A15" s="19" t="s">
        <v>62</v>
      </c>
      <c r="B15" s="20">
        <v>10000</v>
      </c>
      <c r="C15" s="7"/>
      <c r="D15" s="19" t="s">
        <v>63</v>
      </c>
      <c r="E15" s="20">
        <v>0</v>
      </c>
    </row>
    <row r="16" spans="1:5" ht="15.75" thickBot="1" x14ac:dyDescent="0.3">
      <c r="A16" s="19" t="s">
        <v>64</v>
      </c>
      <c r="B16" s="20">
        <f>+B17+B18</f>
        <v>1102586</v>
      </c>
      <c r="C16" s="7"/>
      <c r="D16" s="19" t="s">
        <v>65</v>
      </c>
      <c r="E16" s="20">
        <v>479992</v>
      </c>
    </row>
    <row r="17" spans="1:5" ht="15.75" thickBot="1" x14ac:dyDescent="0.3">
      <c r="A17" s="19" t="s">
        <v>66</v>
      </c>
      <c r="B17" s="20">
        <v>916664</v>
      </c>
      <c r="C17" s="7"/>
      <c r="D17" s="19" t="s">
        <v>31</v>
      </c>
      <c r="E17" s="20">
        <v>13500</v>
      </c>
    </row>
    <row r="18" spans="1:5" ht="15.75" thickBot="1" x14ac:dyDescent="0.3">
      <c r="A18" s="26" t="s">
        <v>67</v>
      </c>
      <c r="B18" s="27" t="s">
        <v>68</v>
      </c>
      <c r="C18" s="7"/>
      <c r="D18" s="28" t="s">
        <v>69</v>
      </c>
      <c r="E18" s="29">
        <v>619094</v>
      </c>
    </row>
    <row r="19" spans="1:5" ht="16.5" thickTop="1" thickBot="1" x14ac:dyDescent="0.3">
      <c r="A19" s="23" t="s">
        <v>70</v>
      </c>
      <c r="B19" s="24">
        <f>+B14</f>
        <v>1112586</v>
      </c>
      <c r="C19" s="7"/>
      <c r="D19" s="23" t="s">
        <v>71</v>
      </c>
      <c r="E19" s="24">
        <f>+E14+E18</f>
        <v>1112586</v>
      </c>
    </row>
    <row r="20" spans="1:5" ht="16.5" thickTop="1" thickBot="1" x14ac:dyDescent="0.3">
      <c r="A20" s="7"/>
      <c r="B20" s="7"/>
      <c r="C20" s="7"/>
      <c r="D20" s="7"/>
      <c r="E20" s="7"/>
    </row>
    <row r="21" spans="1:5" ht="16.5" thickTop="1" thickBot="1" x14ac:dyDescent="0.3">
      <c r="A21" s="30" t="s">
        <v>72</v>
      </c>
      <c r="B21" s="31">
        <f>+B11+B19</f>
        <v>9636307</v>
      </c>
      <c r="C21" s="7"/>
      <c r="D21" s="30" t="s">
        <v>73</v>
      </c>
      <c r="E21" s="31">
        <f>+E11+E19</f>
        <v>9636307.4021292496</v>
      </c>
    </row>
    <row r="22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Previstos</vt:lpstr>
      <vt:lpstr>Ingresos Previstos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Garcia Villares</dc:creator>
  <cp:lastModifiedBy>Maria del Mar Garcia Villares</cp:lastModifiedBy>
  <dcterms:created xsi:type="dcterms:W3CDTF">2020-04-21T16:26:03Z</dcterms:created>
  <dcterms:modified xsi:type="dcterms:W3CDTF">2020-04-21T16:34:31Z</dcterms:modified>
</cp:coreProperties>
</file>